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C:\Users\ariel_v\AppData\Roaming\OpenText\DM\Temp\"/>
    </mc:Choice>
  </mc:AlternateContent>
  <xr:revisionPtr revIDLastSave="0" documentId="8_{FFA4D1EE-4154-43F2-B681-416D2358612B}" xr6:coauthVersionLast="36" xr6:coauthVersionMax="36" xr10:uidLastSave="{00000000-0000-0000-0000-000000000000}"/>
  <bookViews>
    <workbookView xWindow="0" yWindow="0" windowWidth="28800" windowHeight="12330" xr2:uid="{00000000-000D-0000-FFFF-FFFF00000000}"/>
  </bookViews>
  <sheets>
    <sheet name="גיליון1" sheetId="1" r:id="rId1"/>
  </sheets>
  <definedNames>
    <definedName name="_xlnm.Print_Titles" localSheetId="0">גיליון1!$1:$1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1" i="1" l="1"/>
  <c r="F150" i="1"/>
  <c r="F149" i="1"/>
  <c r="F144" i="1"/>
  <c r="F143" i="1"/>
  <c r="F142" i="1"/>
  <c r="F140" i="1"/>
  <c r="F139" i="1"/>
  <c r="F138" i="1"/>
  <c r="F137" i="1"/>
  <c r="F136" i="1"/>
  <c r="F134" i="1"/>
  <c r="F133" i="1"/>
  <c r="F132" i="1"/>
  <c r="F131" i="1"/>
  <c r="F130" i="1"/>
  <c r="F128" i="1"/>
  <c r="F127" i="1"/>
  <c r="F126" i="1"/>
  <c r="F124" i="1"/>
  <c r="F123" i="1"/>
  <c r="F122" i="1"/>
  <c r="F121" i="1"/>
  <c r="F120" i="1"/>
  <c r="F118" i="1"/>
  <c r="F110" i="1"/>
  <c r="F109" i="1"/>
  <c r="F108" i="1"/>
  <c r="F107" i="1"/>
  <c r="F101" i="1"/>
  <c r="F100" i="1"/>
  <c r="F99" i="1"/>
  <c r="F98" i="1"/>
  <c r="F97" i="1"/>
  <c r="F96" i="1"/>
  <c r="F84" i="1"/>
  <c r="F83" i="1"/>
  <c r="F82" i="1"/>
  <c r="F81" i="1"/>
  <c r="F80" i="1"/>
  <c r="F79" i="1"/>
  <c r="F68" i="1"/>
  <c r="F67" i="1"/>
  <c r="F66" i="1"/>
  <c r="F65" i="1"/>
  <c r="F64" i="1"/>
  <c r="F63" i="1"/>
  <c r="F62" i="1"/>
  <c r="F61" i="1"/>
  <c r="F60" i="1"/>
  <c r="F59" i="1"/>
  <c r="F57" i="1"/>
  <c r="F56" i="1"/>
  <c r="F55" i="1"/>
  <c r="F54" i="1"/>
  <c r="F53" i="1"/>
  <c r="F52" i="1"/>
  <c r="F50" i="1"/>
  <c r="F48" i="1"/>
  <c r="F41" i="1"/>
  <c r="F40" i="1"/>
  <c r="F39" i="1"/>
  <c r="F38" i="1"/>
  <c r="F37" i="1"/>
  <c r="F36" i="1"/>
  <c r="F35" i="1"/>
  <c r="F34" i="1"/>
  <c r="F33" i="1"/>
  <c r="F25" i="1"/>
  <c r="F24" i="1"/>
  <c r="F23" i="1"/>
  <c r="F22" i="1"/>
  <c r="F21" i="1"/>
  <c r="F20" i="1"/>
  <c r="F19" i="1"/>
  <c r="F17" i="1"/>
  <c r="F16" i="1"/>
  <c r="F15" i="1"/>
  <c r="F14" i="1"/>
  <c r="F13" i="1"/>
  <c r="F12" i="1"/>
  <c r="F6" i="1"/>
  <c r="F7" i="1"/>
  <c r="F8" i="1"/>
  <c r="F9" i="1"/>
  <c r="F10" i="1"/>
  <c r="F5" i="1"/>
  <c r="F43" i="1" l="1"/>
  <c r="F27" i="1"/>
  <c r="F152" i="1" s="1"/>
  <c r="F103" i="1" l="1"/>
  <c r="F148" i="1"/>
  <c r="F90" i="1"/>
  <c r="F74" i="1"/>
  <c r="F112" i="1" l="1"/>
</calcChain>
</file>

<file path=xl/sharedStrings.xml><?xml version="1.0" encoding="utf-8"?>
<sst xmlns="http://schemas.openxmlformats.org/spreadsheetml/2006/main" count="216" uniqueCount="122">
  <si>
    <t>סה"כ</t>
  </si>
  <si>
    <t>מחיר</t>
  </si>
  <si>
    <t>כמות</t>
  </si>
  <si>
    <t>יחידה</t>
  </si>
  <si>
    <t>פרוט העבודה</t>
  </si>
  <si>
    <t>חדר אוכל</t>
  </si>
  <si>
    <t>פירוק משטח כיורים כפול+מראה+מנורת קיר+מתקן נייר (לשמור)+מתקן אוסמוזה (לשמור)+תמי 4 (לשמור)</t>
  </si>
  <si>
    <t>פירוק וילון חדר אוכל+מדף טלפון+ליסט היקפי</t>
  </si>
  <si>
    <t xml:space="preserve">פירוק קיר בין חדר אוכל למטבחון כולל החלון </t>
  </si>
  <si>
    <t>פירוק דלת אלומיניום וזכוכית בין חדר אוכל למסדרון</t>
  </si>
  <si>
    <t>פירוק פנלים</t>
  </si>
  <si>
    <t>חדר הלבשה</t>
  </si>
  <si>
    <t>פירוק דלת חדר הלבשה</t>
  </si>
  <si>
    <t>פירוק לוקרים+מתלים</t>
  </si>
  <si>
    <t>פירוק דוד חשמלי (לשמור)</t>
  </si>
  <si>
    <t>פירוק משטח כיורים כפול+מתקן סבון</t>
  </si>
  <si>
    <t xml:space="preserve">פירוק חיפוי וריצוף </t>
  </si>
  <si>
    <t>פירוק אינסטלציה</t>
  </si>
  <si>
    <t>שירותים</t>
  </si>
  <si>
    <t xml:space="preserve">פירוק אסלה וניאגריה </t>
  </si>
  <si>
    <t>פירוק כיורי שטיפת ידיים</t>
  </si>
  <si>
    <t>פירוק תאורות קיר שרותים</t>
  </si>
  <si>
    <t>גילוף עמוד בין שני חדרי שרותים בכ-7 ס"מ בשני צידי העמוד (יקבע בשטח)</t>
  </si>
  <si>
    <t>פירוק דלתות חדרי השירותים כולל משקופים ועמודוני משקופים</t>
  </si>
  <si>
    <t>פירוק ריצוף וחיפוי בשרותים</t>
  </si>
  <si>
    <t>פריצת פתח בשרותים לונטה</t>
  </si>
  <si>
    <t>קומפ'</t>
  </si>
  <si>
    <t xml:space="preserve">מ"ר </t>
  </si>
  <si>
    <t>מ"א</t>
  </si>
  <si>
    <t>מ"ר</t>
  </si>
  <si>
    <t>עבודות פירוק והריסה (כולל פינוי פסולת ומיכל איסוף). תכנית ההריסה מהווה חלק בלתי נפרד מכתב הכמויות והם משלימים אחד את משנהו.</t>
  </si>
  <si>
    <t>עבודות בנייה, כולל גבס (תכנית הבנייה ותכנית התקרות מהוות חלק בלתי נפרד מכתב הכמויות והם משלימים אחד את משנהו).</t>
  </si>
  <si>
    <t>בניית במה בגובה 7 ס"מ כבסיס לארון מתחת למשטח כיור במידות 7/50/257</t>
  </si>
  <si>
    <t>בניית קיר 7 עם בידוד בין חדר אוכל למטבחון</t>
  </si>
  <si>
    <t>בניית קורה עליונה לדלת זכוכית בין חדר אוכל למסדרון, כולל חיזוק ברזל במידות 40/120</t>
  </si>
  <si>
    <t>בניית עמודון ברוחב 20, גובה 294 להקטנת פתח בין חדר אוכל למסדרון</t>
  </si>
  <si>
    <t>בניית במה בגובה 10 ס"מ כבסיס ללוקרים במידות 10/57/200</t>
  </si>
  <si>
    <t>בניית ספסלים תלויים במקלחון במידות 35/85</t>
  </si>
  <si>
    <t>בניית קיר לניאגרה סמויה</t>
  </si>
  <si>
    <t xml:space="preserve">השלמת בניית קיר בגובה 90 ס"מ מעל קיר קיים בין חדרי השירותים </t>
  </si>
  <si>
    <t>בניית הנמכת תקרה (גובה סופי ייקבע בשטח)</t>
  </si>
  <si>
    <t>עבודות אינסטלציה (כולל ברזי ניל והרכבת אביזרים)</t>
  </si>
  <si>
    <t>פירוק וניתוק מערכת אינסטלציה קיימת</t>
  </si>
  <si>
    <t>הכנת צנרת והתקנת אינטרפוץ ופיה מקיר כולל הברזים והפיות וכולל התקנה וניקוז</t>
  </si>
  <si>
    <t>חדר הלבשה ומקלחות</t>
  </si>
  <si>
    <t>הכנת צנרת והתקנת אינטרפוץ 3 דרך  וראש גשם כולל האינטרפוץ וראש הגשם והמוט</t>
  </si>
  <si>
    <t xml:space="preserve">הכנת ניקוזים למקלחונים </t>
  </si>
  <si>
    <t>הכנת ניקוז למזגן</t>
  </si>
  <si>
    <t>חדרי שירותים</t>
  </si>
  <si>
    <t>התקנת ניאגרות סמויות ואסלות</t>
  </si>
  <si>
    <t xml:space="preserve">הכנת צנרת והתקנת אינטרפוץ ופיה מקיר כולל התקנת אביזר סופי וכולל ניקוז </t>
  </si>
  <si>
    <t xml:space="preserve">התקנת ונטה (כולל הונטה) </t>
  </si>
  <si>
    <t xml:space="preserve">טיפול בצנרת הביוב מהמבנה לבריכות לרבות החלפת צנרת חלודה ותיקון כל הלקויים בהתאם לסיור שנעשה בשטח עם מנהל המתקן והמעצבת </t>
  </si>
  <si>
    <t>נקודת מים לתמי 4</t>
  </si>
  <si>
    <t>מרכזיית מים</t>
  </si>
  <si>
    <t>התקנת מתקני נייר וסבון</t>
  </si>
  <si>
    <t>התקנת כיורים שירותים</t>
  </si>
  <si>
    <t>התקנת משטח כיורים מובנים שוקת קוריאן כולל סינר קדמי 47/250, 47/237</t>
  </si>
  <si>
    <t xml:space="preserve">התקנת קולבים חדר הלבשה </t>
  </si>
  <si>
    <t>מיקום סופי יקבע בשטח עם המעצבת בהתאם לאביזרים שנרכשו</t>
  </si>
  <si>
    <t>העבודות כוללות הרכבת אביזרי הגמר,ברזי ניל וסיפונים.</t>
  </si>
  <si>
    <t>העתקת דוד שמש בגג המבנה כולל צנרת מוגנת מושחלת בצינור כיסוי להגנה מירבית ועיגון UV</t>
  </si>
  <si>
    <t xml:space="preserve">הכנת צנרת והתקנת אינטרפוץ 3 דרך, כולל המוט ומקלח היד </t>
  </si>
  <si>
    <t>כל הצנרת שתתוקן הינה צנרת SP לחיצה</t>
  </si>
  <si>
    <t>יח'</t>
  </si>
  <si>
    <t>כל צנרת הניקוז תעשה לפי התקן בחומר ובשיפועים</t>
  </si>
  <si>
    <t>הדבקת ריצוף על תשתית קיימת באריחים במידה 120/120</t>
  </si>
  <si>
    <t>התקנת פנלים</t>
  </si>
  <si>
    <t xml:space="preserve">ריצוף על תשתית חדשה </t>
  </si>
  <si>
    <t>חיפוי קירות באריח דקור 60/120</t>
  </si>
  <si>
    <t>חיפוי קיר באריח חול 60/120</t>
  </si>
  <si>
    <t xml:space="preserve">איטום חדר רטוב כולל רולקות </t>
  </si>
  <si>
    <t>האיטום כולל הצפה ובקרה</t>
  </si>
  <si>
    <t>חיפויים כולל חיתוכי גרונג</t>
  </si>
  <si>
    <t>ריצוף כולל שיפועים תקניים</t>
  </si>
  <si>
    <t>עבודות ריצוף ואיטום (כולל הצפה ובקרה,כתב הכמויות מהווה חלק בלתי נפרד מסעיף הריצוף והאיטום)</t>
  </si>
  <si>
    <t>עבודות חשמל (כולל חומר, קופסא פנימית ואביזר סופי)</t>
  </si>
  <si>
    <t>נקודת מאור כולל התקנת ספוטים שקועים  (כולל הספוטים)</t>
  </si>
  <si>
    <t>נקודת מאור כולל התקנת פסי תאורה שקועים במידות 4/400 (כולל הגופים)</t>
  </si>
  <si>
    <t xml:space="preserve">נקודת חשמל </t>
  </si>
  <si>
    <t>נקודת חשמל מוגנת מים</t>
  </si>
  <si>
    <t xml:space="preserve">הכנת צנרת תקשורת למקרן </t>
  </si>
  <si>
    <t>התקנת מחממי אמבטיה כולל הכנת חשמל ומחמם</t>
  </si>
  <si>
    <t>עבודות צבע ורובה</t>
  </si>
  <si>
    <t>קילוף שפריץ בקירות מסדרון ושרותים והכנה לצבע חלק הכנת קירות לצבע כולל קיר חדש ותקרות גבס חדשות וכולל קירות ותקרה קיימת וצביעה בסופרקריל בצבע שייבחר</t>
  </si>
  <si>
    <t xml:space="preserve">רובה </t>
  </si>
  <si>
    <t xml:space="preserve">הדבקת טפט עמיד מים על קיר חדר האוכל (כולל הטפט) </t>
  </si>
  <si>
    <t>כללי</t>
  </si>
  <si>
    <t>עבודות זכוכית</t>
  </si>
  <si>
    <t>התקנת דלתות זכוכית צבועה מלוטשת מחוסמת  עם ידית ונעילה 10 מ"מ לשרותים במידות  70/230</t>
  </si>
  <si>
    <t>התקנת דלת זכוכית שקופה מלוטשת מחוסמת עם ידית נעילה  10 מ"מ עם צירי פיבות במידות 100/230</t>
  </si>
  <si>
    <t>התקנת מקלחונים זכוכית 8 מ"מ חלבית מלוטשת מחוסמת עם צירי נירוסטה במידות 86/210 שתי דלתות או קבוע ודלת</t>
  </si>
  <si>
    <t>התקנת מראות קוטר 60, כולל מראות</t>
  </si>
  <si>
    <t>התקנת מראות בקוטר 50 כולל מראות</t>
  </si>
  <si>
    <t>החלפה ותיקון צילינדר דלת כניסה למבנה</t>
  </si>
  <si>
    <t>החלפת ידית לידית טריקה, החלפת צילינדר וקודן לדלת צדדית</t>
  </si>
  <si>
    <t>שיפוץ דלת מחדר הלבשה למקלחות</t>
  </si>
  <si>
    <t>נגרות</t>
  </si>
  <si>
    <t>ארון חזיתות פורמיקה/פולימר יצוק למשטח כיורים חדר אוכל במידות 50/250 גובה 85</t>
  </si>
  <si>
    <t>ארון מרחף פורמיקה/פולימר יצוק למשטח כיורים חדר הלבשה 50/240 גובה 60</t>
  </si>
  <si>
    <t xml:space="preserve">כוננית/עגלה ללפטופ ולטלפון </t>
  </si>
  <si>
    <t>דלתות מוגנות מים למטבח ולחדר הלבשה</t>
  </si>
  <si>
    <t xml:space="preserve">לוקרים </t>
  </si>
  <si>
    <t>8 לוקרים במידות 48/230/58, כולל מפתח (אופציה לפתיחה עם כרטיס) HPL</t>
  </si>
  <si>
    <t xml:space="preserve">3 ספסלים, סה"כ 310 מ"א עומק 50 </t>
  </si>
  <si>
    <t>שולחן אוכל/ישיבות 110/340 (מורכב משני שולחנות 110/170)</t>
  </si>
  <si>
    <t>מזנון לחדר האוכל 50/200</t>
  </si>
  <si>
    <t>וילונות</t>
  </si>
  <si>
    <t>וילון במידות 100/193</t>
  </si>
  <si>
    <t>וילון במידות 160/200</t>
  </si>
  <si>
    <t>כסאות</t>
  </si>
  <si>
    <t>המחירים כוללים מדידות, הובלה והתקנה</t>
  </si>
  <si>
    <t>התקנת סטריפים פולימר בצבע עץ על קיר מסדרון (12 סטריפים), כולל הסטריפים</t>
  </si>
  <si>
    <t>פירוק דלת מטבח, כולל משקופים</t>
  </si>
  <si>
    <t>סה"כ:</t>
  </si>
  <si>
    <t xml:space="preserve">סה"כ כולל עבודות גמר עד למסירה מושלמת </t>
  </si>
  <si>
    <t>מק"ט</t>
  </si>
  <si>
    <t>פועל בניין מקצועי</t>
  </si>
  <si>
    <t>ש"ע</t>
  </si>
  <si>
    <t>פועל בנין פשוט</t>
  </si>
  <si>
    <t>רכישות סכום קבוע</t>
  </si>
  <si>
    <t>כוננית איחסון פורמיקה עם דלתות לגומחה במטבח במידות 150/200  כולל ארון מסגרת ומראה וסבון בהתאם למפרט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</si>
</sst>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₪&quot;\ #,##0"/>
  </numFmts>
  <fonts count="5" x14ac:knownFonts="1">
    <font>
      <sz val="11"/>
      <color theme="1"/>
      <name val="Arial"/>
      <family val="2"/>
      <charset val="177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u/>
      <sz val="12"/>
      <color theme="1"/>
      <name val="Arial"/>
      <family val="2"/>
    </font>
    <font>
      <b/>
      <u/>
      <sz val="16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1" xfId="0" applyFont="1" applyBorder="1" applyAlignment="1">
      <alignment horizontal="right" vertical="center" wrapText="1" readingOrder="2"/>
    </xf>
    <xf numFmtId="0" fontId="1" fillId="0" borderId="2" xfId="0" applyFont="1" applyBorder="1" applyAlignment="1">
      <alignment horizontal="center" vertical="center" wrapText="1" readingOrder="2"/>
    </xf>
    <xf numFmtId="0" fontId="1" fillId="0" borderId="0" xfId="0" applyFont="1" applyBorder="1" applyAlignment="1">
      <alignment horizontal="right" vertical="center" wrapText="1" readingOrder="2"/>
    </xf>
    <xf numFmtId="0" fontId="1" fillId="0" borderId="0" xfId="0" applyFont="1" applyBorder="1" applyAlignment="1">
      <alignment horizontal="center" vertical="center" wrapText="1" readingOrder="2"/>
    </xf>
    <xf numFmtId="0" fontId="3" fillId="0" borderId="0" xfId="0" applyFont="1" applyAlignment="1">
      <alignment horizontal="right" vertical="center" readingOrder="2"/>
    </xf>
    <xf numFmtId="0" fontId="2" fillId="0" borderId="0" xfId="0" applyFont="1" applyFill="1" applyBorder="1" applyAlignment="1">
      <alignment horizontal="right" vertical="center" wrapText="1" readingOrder="2"/>
    </xf>
    <xf numFmtId="0" fontId="2" fillId="0" borderId="0" xfId="0" applyFont="1" applyBorder="1" applyAlignment="1">
      <alignment horizontal="right" vertical="center" wrapText="1" readingOrder="2"/>
    </xf>
    <xf numFmtId="0" fontId="3" fillId="0" borderId="0" xfId="0" applyFont="1" applyAlignment="1">
      <alignment horizontal="right" vertical="center" wrapText="1" readingOrder="2"/>
    </xf>
    <xf numFmtId="0" fontId="2" fillId="0" borderId="6" xfId="0" applyFont="1" applyBorder="1" applyAlignment="1">
      <alignment horizontal="right" vertical="center" wrapText="1" readingOrder="2"/>
    </xf>
    <xf numFmtId="0" fontId="1" fillId="0" borderId="3" xfId="0" applyFont="1" applyBorder="1" applyAlignment="1">
      <alignment horizontal="right" vertical="center" wrapText="1" readingOrder="2"/>
    </xf>
    <xf numFmtId="0" fontId="1" fillId="0" borderId="3" xfId="0" applyFont="1" applyBorder="1" applyAlignment="1">
      <alignment horizontal="center" vertical="center" wrapText="1" readingOrder="2"/>
    </xf>
    <xf numFmtId="0" fontId="1" fillId="0" borderId="4" xfId="0" applyFont="1" applyBorder="1" applyAlignment="1">
      <alignment horizontal="center" vertical="center" wrapText="1" readingOrder="2"/>
    </xf>
    <xf numFmtId="0" fontId="2" fillId="0" borderId="7" xfId="0" applyFont="1" applyBorder="1" applyAlignment="1">
      <alignment horizontal="right" vertical="center" wrapText="1" readingOrder="2"/>
    </xf>
    <xf numFmtId="0" fontId="1" fillId="0" borderId="10" xfId="0" applyFont="1" applyBorder="1" applyAlignment="1">
      <alignment horizontal="right" vertical="center" wrapText="1" readingOrder="2"/>
    </xf>
    <xf numFmtId="0" fontId="1" fillId="0" borderId="11" xfId="0" applyFont="1" applyBorder="1" applyAlignment="1">
      <alignment horizontal="right" vertical="center" wrapText="1" readingOrder="2"/>
    </xf>
    <xf numFmtId="0" fontId="1" fillId="0" borderId="10" xfId="0" applyFont="1" applyBorder="1" applyAlignment="1">
      <alignment horizontal="center" vertical="center" wrapText="1" readingOrder="2"/>
    </xf>
    <xf numFmtId="0" fontId="1" fillId="0" borderId="3" xfId="0" applyFont="1" applyFill="1" applyBorder="1" applyAlignment="1">
      <alignment horizontal="center" vertical="center" wrapText="1" readingOrder="2"/>
    </xf>
    <xf numFmtId="0" fontId="2" fillId="0" borderId="12" xfId="0" applyFont="1" applyBorder="1" applyAlignment="1">
      <alignment horizontal="right" vertical="center" wrapText="1" readingOrder="2"/>
    </xf>
    <xf numFmtId="0" fontId="1" fillId="0" borderId="8" xfId="0" applyFont="1" applyBorder="1" applyAlignment="1">
      <alignment horizontal="center" vertical="center" wrapText="1" readingOrder="2"/>
    </xf>
    <xf numFmtId="0" fontId="1" fillId="0" borderId="0" xfId="0" applyFont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2" fillId="0" borderId="13" xfId="0" applyFont="1" applyBorder="1" applyAlignment="1">
      <alignment horizontal="right" vertical="center" wrapText="1" readingOrder="2"/>
    </xf>
    <xf numFmtId="0" fontId="2" fillId="0" borderId="14" xfId="0" applyFont="1" applyBorder="1" applyAlignment="1">
      <alignment horizontal="center" vertical="center" wrapText="1" readingOrder="2"/>
    </xf>
    <xf numFmtId="0" fontId="2" fillId="0" borderId="14" xfId="0" applyFont="1" applyBorder="1" applyAlignment="1">
      <alignment horizontal="center"/>
    </xf>
    <xf numFmtId="0" fontId="2" fillId="0" borderId="13" xfId="0" applyFont="1" applyBorder="1" applyAlignment="1">
      <alignment vertical="center" wrapText="1"/>
    </xf>
    <xf numFmtId="0" fontId="1" fillId="0" borderId="14" xfId="0" applyFont="1" applyBorder="1" applyAlignment="1">
      <alignment horizontal="center"/>
    </xf>
    <xf numFmtId="0" fontId="2" fillId="0" borderId="13" xfId="0" applyFont="1" applyFill="1" applyBorder="1" applyAlignment="1">
      <alignment horizontal="right" vertical="center" wrapText="1" readingOrder="2"/>
    </xf>
    <xf numFmtId="164" fontId="1" fillId="0" borderId="3" xfId="0" applyNumberFormat="1" applyFont="1" applyBorder="1" applyAlignment="1">
      <alignment horizontal="center" vertical="center" wrapText="1" readingOrder="2"/>
    </xf>
    <xf numFmtId="164" fontId="2" fillId="0" borderId="2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164" fontId="4" fillId="0" borderId="0" xfId="0" applyNumberFormat="1" applyFont="1" applyAlignment="1">
      <alignment horizontal="center"/>
    </xf>
    <xf numFmtId="0" fontId="3" fillId="0" borderId="0" xfId="0" applyFont="1" applyAlignment="1">
      <alignment horizontal="right" vertical="center" wrapText="1" readingOrder="2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52"/>
  <sheetViews>
    <sheetView rightToLeft="1" tabSelected="1" view="pageBreakPreview" zoomScaleNormal="100" zoomScaleSheetLayoutView="100" workbookViewId="0">
      <selection activeCell="E5" sqref="E5"/>
    </sheetView>
  </sheetViews>
  <sheetFormatPr defaultRowHeight="15" x14ac:dyDescent="0.2"/>
  <cols>
    <col min="1" max="1" width="9.25" bestFit="1" customWidth="1"/>
    <col min="2" max="2" width="69.25" style="20" customWidth="1"/>
    <col min="3" max="4" width="9.125" style="26"/>
    <col min="5" max="5" width="10.875" style="26" customWidth="1"/>
    <col min="6" max="6" width="18.25" style="26" customWidth="1"/>
  </cols>
  <sheetData>
    <row r="1" spans="1:6" ht="15.75" thickBot="1" x14ac:dyDescent="0.25">
      <c r="A1" s="1" t="s">
        <v>116</v>
      </c>
      <c r="B1" s="1" t="s">
        <v>4</v>
      </c>
      <c r="C1" s="2" t="s">
        <v>3</v>
      </c>
      <c r="D1" s="2" t="s">
        <v>2</v>
      </c>
      <c r="E1" s="2" t="s">
        <v>1</v>
      </c>
      <c r="F1" s="2" t="s">
        <v>0</v>
      </c>
    </row>
    <row r="2" spans="1:6" x14ac:dyDescent="0.2">
      <c r="B2" s="3"/>
      <c r="C2" s="4"/>
      <c r="D2" s="4"/>
      <c r="E2" s="4"/>
      <c r="F2" s="4"/>
    </row>
    <row r="3" spans="1:6" ht="48" customHeight="1" x14ac:dyDescent="0.2">
      <c r="B3" s="40" t="s">
        <v>30</v>
      </c>
      <c r="C3" s="40"/>
      <c r="D3" s="40"/>
      <c r="E3" s="40"/>
      <c r="F3" s="40"/>
    </row>
    <row r="4" spans="1:6" ht="21.75" customHeight="1" x14ac:dyDescent="0.2">
      <c r="B4" s="9" t="s">
        <v>5</v>
      </c>
      <c r="C4" s="22"/>
      <c r="D4" s="22"/>
      <c r="E4" s="22"/>
      <c r="F4" s="23"/>
    </row>
    <row r="5" spans="1:6" ht="36" customHeight="1" x14ac:dyDescent="0.2">
      <c r="B5" s="10" t="s">
        <v>6</v>
      </c>
      <c r="C5" s="11" t="s">
        <v>26</v>
      </c>
      <c r="D5" s="11">
        <v>1</v>
      </c>
      <c r="E5" s="36"/>
      <c r="F5" s="36" t="str">
        <f>IF(E5="","",E5*D5)</f>
        <v/>
      </c>
    </row>
    <row r="6" spans="1:6" ht="26.25" customHeight="1" x14ac:dyDescent="0.2">
      <c r="B6" s="10" t="s">
        <v>7</v>
      </c>
      <c r="C6" s="11" t="s">
        <v>26</v>
      </c>
      <c r="D6" s="11">
        <v>1</v>
      </c>
      <c r="E6" s="36"/>
      <c r="F6" s="36" t="str">
        <f t="shared" ref="F6:F10" si="0">IF(E6="","",E6*D6)</f>
        <v/>
      </c>
    </row>
    <row r="7" spans="1:6" ht="26.25" customHeight="1" x14ac:dyDescent="0.2">
      <c r="B7" s="10" t="s">
        <v>8</v>
      </c>
      <c r="C7" s="11" t="s">
        <v>27</v>
      </c>
      <c r="D7" s="11">
        <v>9</v>
      </c>
      <c r="E7" s="36"/>
      <c r="F7" s="36" t="str">
        <f t="shared" si="0"/>
        <v/>
      </c>
    </row>
    <row r="8" spans="1:6" ht="26.25" customHeight="1" x14ac:dyDescent="0.2">
      <c r="B8" s="10" t="s">
        <v>9</v>
      </c>
      <c r="C8" s="11" t="s">
        <v>26</v>
      </c>
      <c r="D8" s="11">
        <v>1</v>
      </c>
      <c r="E8" s="36"/>
      <c r="F8" s="36" t="str">
        <f t="shared" si="0"/>
        <v/>
      </c>
    </row>
    <row r="9" spans="1:6" ht="26.25" customHeight="1" x14ac:dyDescent="0.2">
      <c r="B9" s="10" t="s">
        <v>113</v>
      </c>
      <c r="C9" s="11" t="s">
        <v>26</v>
      </c>
      <c r="D9" s="11">
        <v>1</v>
      </c>
      <c r="E9" s="36"/>
      <c r="F9" s="36" t="str">
        <f t="shared" si="0"/>
        <v/>
      </c>
    </row>
    <row r="10" spans="1:6" ht="26.25" customHeight="1" x14ac:dyDescent="0.2">
      <c r="B10" s="10" t="s">
        <v>10</v>
      </c>
      <c r="C10" s="11" t="s">
        <v>28</v>
      </c>
      <c r="D10" s="11">
        <v>35</v>
      </c>
      <c r="E10" s="36"/>
      <c r="F10" s="36" t="str">
        <f t="shared" si="0"/>
        <v/>
      </c>
    </row>
    <row r="11" spans="1:6" ht="21.75" customHeight="1" x14ac:dyDescent="0.2">
      <c r="B11" s="9" t="s">
        <v>11</v>
      </c>
      <c r="C11" s="12"/>
      <c r="D11" s="12"/>
      <c r="E11" s="36"/>
      <c r="F11" s="36"/>
    </row>
    <row r="12" spans="1:6" ht="27.75" customHeight="1" x14ac:dyDescent="0.2">
      <c r="B12" s="10" t="s">
        <v>12</v>
      </c>
      <c r="C12" s="11" t="s">
        <v>26</v>
      </c>
      <c r="D12" s="11">
        <v>1</v>
      </c>
      <c r="E12" s="36"/>
      <c r="F12" s="36" t="str">
        <f t="shared" ref="F12:F17" si="1">IF(E12="","",E12*D12)</f>
        <v/>
      </c>
    </row>
    <row r="13" spans="1:6" ht="27.75" customHeight="1" x14ac:dyDescent="0.2">
      <c r="B13" s="10" t="s">
        <v>13</v>
      </c>
      <c r="C13" s="11" t="s">
        <v>26</v>
      </c>
      <c r="D13" s="11">
        <v>1</v>
      </c>
      <c r="E13" s="36"/>
      <c r="F13" s="36" t="str">
        <f t="shared" si="1"/>
        <v/>
      </c>
    </row>
    <row r="14" spans="1:6" ht="27.75" customHeight="1" x14ac:dyDescent="0.2">
      <c r="B14" s="10" t="s">
        <v>14</v>
      </c>
      <c r="C14" s="11" t="s">
        <v>26</v>
      </c>
      <c r="D14" s="11">
        <v>1</v>
      </c>
      <c r="E14" s="36"/>
      <c r="F14" s="36" t="str">
        <f t="shared" si="1"/>
        <v/>
      </c>
    </row>
    <row r="15" spans="1:6" ht="27.75" customHeight="1" x14ac:dyDescent="0.2">
      <c r="B15" s="10" t="s">
        <v>15</v>
      </c>
      <c r="C15" s="11" t="s">
        <v>26</v>
      </c>
      <c r="D15" s="11">
        <v>1</v>
      </c>
      <c r="E15" s="36"/>
      <c r="F15" s="36" t="str">
        <f t="shared" si="1"/>
        <v/>
      </c>
    </row>
    <row r="16" spans="1:6" ht="27.75" customHeight="1" x14ac:dyDescent="0.2">
      <c r="B16" s="10" t="s">
        <v>16</v>
      </c>
      <c r="C16" s="11" t="s">
        <v>27</v>
      </c>
      <c r="D16" s="11">
        <v>55</v>
      </c>
      <c r="E16" s="36"/>
      <c r="F16" s="36" t="str">
        <f t="shared" si="1"/>
        <v/>
      </c>
    </row>
    <row r="17" spans="2:6" ht="27.75" customHeight="1" x14ac:dyDescent="0.2">
      <c r="B17" s="10" t="s">
        <v>17</v>
      </c>
      <c r="C17" s="11" t="s">
        <v>26</v>
      </c>
      <c r="D17" s="11">
        <v>1</v>
      </c>
      <c r="E17" s="36"/>
      <c r="F17" s="36" t="str">
        <f t="shared" si="1"/>
        <v/>
      </c>
    </row>
    <row r="18" spans="2:6" ht="21.75" customHeight="1" x14ac:dyDescent="0.2">
      <c r="B18" s="9" t="s">
        <v>18</v>
      </c>
      <c r="C18" s="12"/>
      <c r="D18" s="12"/>
      <c r="E18" s="22"/>
      <c r="F18" s="23"/>
    </row>
    <row r="19" spans="2:6" ht="31.5" customHeight="1" x14ac:dyDescent="0.2">
      <c r="B19" s="10" t="s">
        <v>19</v>
      </c>
      <c r="C19" s="11" t="s">
        <v>26</v>
      </c>
      <c r="D19" s="11">
        <v>2</v>
      </c>
      <c r="E19" s="36"/>
      <c r="F19" s="36" t="str">
        <f t="shared" ref="F19:F25" si="2">IF(E19="","",E19*D19)</f>
        <v/>
      </c>
    </row>
    <row r="20" spans="2:6" ht="31.5" customHeight="1" x14ac:dyDescent="0.2">
      <c r="B20" s="10" t="s">
        <v>20</v>
      </c>
      <c r="C20" s="11" t="s">
        <v>26</v>
      </c>
      <c r="D20" s="11">
        <v>2</v>
      </c>
      <c r="E20" s="36"/>
      <c r="F20" s="36" t="str">
        <f t="shared" si="2"/>
        <v/>
      </c>
    </row>
    <row r="21" spans="2:6" ht="31.5" customHeight="1" x14ac:dyDescent="0.2">
      <c r="B21" s="10" t="s">
        <v>21</v>
      </c>
      <c r="C21" s="11" t="s">
        <v>26</v>
      </c>
      <c r="D21" s="11">
        <v>2</v>
      </c>
      <c r="E21" s="36"/>
      <c r="F21" s="36" t="str">
        <f t="shared" si="2"/>
        <v/>
      </c>
    </row>
    <row r="22" spans="2:6" ht="31.5" customHeight="1" x14ac:dyDescent="0.2">
      <c r="B22" s="10" t="s">
        <v>22</v>
      </c>
      <c r="C22" s="11" t="s">
        <v>26</v>
      </c>
      <c r="D22" s="11">
        <v>1</v>
      </c>
      <c r="E22" s="36"/>
      <c r="F22" s="36" t="str">
        <f t="shared" si="2"/>
        <v/>
      </c>
    </row>
    <row r="23" spans="2:6" ht="31.5" customHeight="1" x14ac:dyDescent="0.2">
      <c r="B23" s="10" t="s">
        <v>23</v>
      </c>
      <c r="C23" s="11" t="s">
        <v>26</v>
      </c>
      <c r="D23" s="11">
        <v>2</v>
      </c>
      <c r="E23" s="36"/>
      <c r="F23" s="36" t="str">
        <f t="shared" si="2"/>
        <v/>
      </c>
    </row>
    <row r="24" spans="2:6" ht="31.5" customHeight="1" x14ac:dyDescent="0.2">
      <c r="B24" s="10" t="s">
        <v>24</v>
      </c>
      <c r="C24" s="11" t="s">
        <v>29</v>
      </c>
      <c r="D24" s="11">
        <v>22</v>
      </c>
      <c r="E24" s="36"/>
      <c r="F24" s="36" t="str">
        <f t="shared" si="2"/>
        <v/>
      </c>
    </row>
    <row r="25" spans="2:6" ht="31.5" customHeight="1" x14ac:dyDescent="0.2">
      <c r="B25" s="10" t="s">
        <v>25</v>
      </c>
      <c r="C25" s="11" t="s">
        <v>26</v>
      </c>
      <c r="D25" s="11">
        <v>1</v>
      </c>
      <c r="E25" s="36"/>
      <c r="F25" s="36" t="str">
        <f t="shared" si="2"/>
        <v/>
      </c>
    </row>
    <row r="26" spans="2:6" ht="18" customHeight="1" thickBot="1" x14ac:dyDescent="0.25">
      <c r="B26" s="3"/>
      <c r="C26" s="4"/>
      <c r="D26" s="4"/>
      <c r="E26" s="25"/>
      <c r="F26" s="25"/>
    </row>
    <row r="27" spans="2:6" ht="18" customHeight="1" thickBot="1" x14ac:dyDescent="0.3">
      <c r="B27" s="30" t="s">
        <v>0</v>
      </c>
      <c r="C27" s="31"/>
      <c r="D27" s="31"/>
      <c r="E27" s="32"/>
      <c r="F27" s="37">
        <f>SUM(F19:F25,F12:F17,F5:F10)</f>
        <v>0</v>
      </c>
    </row>
    <row r="29" spans="2:6" ht="31.5" customHeight="1" x14ac:dyDescent="0.2">
      <c r="B29" s="40" t="s">
        <v>31</v>
      </c>
      <c r="C29" s="40"/>
      <c r="D29" s="40"/>
      <c r="E29" s="40"/>
      <c r="F29" s="40"/>
    </row>
    <row r="32" spans="2:6" ht="21.75" customHeight="1" x14ac:dyDescent="0.2">
      <c r="B32" s="13" t="s">
        <v>5</v>
      </c>
      <c r="C32" s="27"/>
      <c r="D32" s="27"/>
      <c r="E32" s="27"/>
      <c r="F32" s="28"/>
    </row>
    <row r="33" spans="2:6" ht="31.5" customHeight="1" x14ac:dyDescent="0.2">
      <c r="B33" s="10" t="s">
        <v>32</v>
      </c>
      <c r="C33" s="11" t="s">
        <v>26</v>
      </c>
      <c r="D33" s="11">
        <v>1</v>
      </c>
      <c r="E33" s="36"/>
      <c r="F33" s="36" t="str">
        <f t="shared" ref="F33:F41" si="3">IF(E33="","",E33*D33)</f>
        <v/>
      </c>
    </row>
    <row r="34" spans="2:6" ht="31.5" customHeight="1" x14ac:dyDescent="0.2">
      <c r="B34" s="10" t="s">
        <v>33</v>
      </c>
      <c r="C34" s="11" t="s">
        <v>29</v>
      </c>
      <c r="D34" s="11">
        <v>10</v>
      </c>
      <c r="E34" s="36"/>
      <c r="F34" s="36" t="str">
        <f t="shared" si="3"/>
        <v/>
      </c>
    </row>
    <row r="35" spans="2:6" ht="31.5" customHeight="1" x14ac:dyDescent="0.2">
      <c r="B35" s="10" t="s">
        <v>34</v>
      </c>
      <c r="C35" s="11" t="s">
        <v>26</v>
      </c>
      <c r="D35" s="11">
        <v>1</v>
      </c>
      <c r="E35" s="36"/>
      <c r="F35" s="36" t="str">
        <f t="shared" si="3"/>
        <v/>
      </c>
    </row>
    <row r="36" spans="2:6" ht="31.5" customHeight="1" x14ac:dyDescent="0.2">
      <c r="B36" s="10" t="s">
        <v>35</v>
      </c>
      <c r="C36" s="11" t="s">
        <v>26</v>
      </c>
      <c r="D36" s="11">
        <v>1</v>
      </c>
      <c r="E36" s="36"/>
      <c r="F36" s="36" t="str">
        <f t="shared" si="3"/>
        <v/>
      </c>
    </row>
    <row r="37" spans="2:6" ht="31.5" customHeight="1" x14ac:dyDescent="0.2">
      <c r="B37" s="10" t="s">
        <v>36</v>
      </c>
      <c r="C37" s="11" t="s">
        <v>26</v>
      </c>
      <c r="D37" s="11">
        <v>1</v>
      </c>
      <c r="E37" s="36"/>
      <c r="F37" s="36" t="str">
        <f t="shared" si="3"/>
        <v/>
      </c>
    </row>
    <row r="38" spans="2:6" ht="31.5" customHeight="1" x14ac:dyDescent="0.2">
      <c r="B38" s="10" t="s">
        <v>37</v>
      </c>
      <c r="C38" s="11" t="s">
        <v>26</v>
      </c>
      <c r="D38" s="11">
        <v>2</v>
      </c>
      <c r="E38" s="36"/>
      <c r="F38" s="36" t="str">
        <f t="shared" si="3"/>
        <v/>
      </c>
    </row>
    <row r="39" spans="2:6" ht="31.5" customHeight="1" x14ac:dyDescent="0.2">
      <c r="B39" s="10" t="s">
        <v>38</v>
      </c>
      <c r="C39" s="11" t="s">
        <v>26</v>
      </c>
      <c r="D39" s="11">
        <v>2</v>
      </c>
      <c r="E39" s="36"/>
      <c r="F39" s="36" t="str">
        <f t="shared" si="3"/>
        <v/>
      </c>
    </row>
    <row r="40" spans="2:6" ht="31.5" customHeight="1" x14ac:dyDescent="0.2">
      <c r="B40" s="10" t="s">
        <v>39</v>
      </c>
      <c r="C40" s="11" t="s">
        <v>29</v>
      </c>
      <c r="D40" s="11">
        <v>1.5</v>
      </c>
      <c r="E40" s="36"/>
      <c r="F40" s="36" t="str">
        <f t="shared" si="3"/>
        <v/>
      </c>
    </row>
    <row r="41" spans="2:6" ht="31.5" customHeight="1" x14ac:dyDescent="0.2">
      <c r="B41" s="10" t="s">
        <v>40</v>
      </c>
      <c r="C41" s="11" t="s">
        <v>29</v>
      </c>
      <c r="D41" s="11">
        <v>30</v>
      </c>
      <c r="E41" s="36"/>
      <c r="F41" s="36" t="str">
        <f t="shared" si="3"/>
        <v/>
      </c>
    </row>
    <row r="42" spans="2:6" ht="15.75" thickBot="1" x14ac:dyDescent="0.25">
      <c r="B42" s="3"/>
      <c r="C42" s="4"/>
      <c r="D42" s="4"/>
      <c r="E42" s="25"/>
      <c r="F42" s="25"/>
    </row>
    <row r="43" spans="2:6" ht="16.5" thickBot="1" x14ac:dyDescent="0.3">
      <c r="B43" s="33" t="s">
        <v>0</v>
      </c>
      <c r="C43" s="32"/>
      <c r="D43" s="32"/>
      <c r="E43" s="32"/>
      <c r="F43" s="37">
        <f>SUM(F33:F42)</f>
        <v>0</v>
      </c>
    </row>
    <row r="45" spans="2:6" ht="15.75" x14ac:dyDescent="0.2">
      <c r="B45" s="8" t="s">
        <v>41</v>
      </c>
    </row>
    <row r="48" spans="2:6" ht="39" customHeight="1" x14ac:dyDescent="0.2">
      <c r="B48" s="14" t="s">
        <v>42</v>
      </c>
      <c r="C48" s="16" t="s">
        <v>26</v>
      </c>
      <c r="D48" s="11">
        <v>1</v>
      </c>
      <c r="E48" s="36"/>
      <c r="F48" s="36" t="str">
        <f>IF(E48="","",E48*D48)</f>
        <v/>
      </c>
    </row>
    <row r="49" spans="2:6" ht="39" customHeight="1" x14ac:dyDescent="0.2">
      <c r="B49" s="9" t="s">
        <v>5</v>
      </c>
      <c r="C49" s="12"/>
      <c r="D49" s="22"/>
      <c r="E49" s="22"/>
      <c r="F49" s="23"/>
    </row>
    <row r="50" spans="2:6" ht="39" customHeight="1" x14ac:dyDescent="0.2">
      <c r="B50" s="10" t="s">
        <v>43</v>
      </c>
      <c r="C50" s="11" t="s">
        <v>26</v>
      </c>
      <c r="D50" s="11">
        <v>2</v>
      </c>
      <c r="E50" s="36"/>
      <c r="F50" s="36" t="str">
        <f>IF(E50="","",E50*D50)</f>
        <v/>
      </c>
    </row>
    <row r="51" spans="2:6" ht="39" customHeight="1" x14ac:dyDescent="0.2">
      <c r="B51" s="9" t="s">
        <v>44</v>
      </c>
      <c r="C51" s="12"/>
      <c r="D51" s="22"/>
      <c r="E51" s="12"/>
      <c r="F51" s="23"/>
    </row>
    <row r="52" spans="2:6" ht="39" customHeight="1" x14ac:dyDescent="0.2">
      <c r="B52" s="10" t="s">
        <v>61</v>
      </c>
      <c r="C52" s="11" t="s">
        <v>26</v>
      </c>
      <c r="D52" s="11">
        <v>1</v>
      </c>
      <c r="E52" s="36"/>
      <c r="F52" s="36" t="str">
        <f t="shared" ref="F52:F57" si="4">IF(E52="","",E52*D52)</f>
        <v/>
      </c>
    </row>
    <row r="53" spans="2:6" ht="39" customHeight="1" x14ac:dyDescent="0.2">
      <c r="B53" s="10" t="s">
        <v>43</v>
      </c>
      <c r="C53" s="11" t="s">
        <v>26</v>
      </c>
      <c r="D53" s="11">
        <v>2</v>
      </c>
      <c r="E53" s="36"/>
      <c r="F53" s="36" t="str">
        <f t="shared" si="4"/>
        <v/>
      </c>
    </row>
    <row r="54" spans="2:6" ht="39" customHeight="1" x14ac:dyDescent="0.2">
      <c r="B54" s="10" t="s">
        <v>45</v>
      </c>
      <c r="C54" s="11" t="s">
        <v>26</v>
      </c>
      <c r="D54" s="11">
        <v>2</v>
      </c>
      <c r="E54" s="36"/>
      <c r="F54" s="36" t="str">
        <f t="shared" si="4"/>
        <v/>
      </c>
    </row>
    <row r="55" spans="2:6" ht="39" customHeight="1" x14ac:dyDescent="0.2">
      <c r="B55" s="10" t="s">
        <v>62</v>
      </c>
      <c r="C55" s="11" t="s">
        <v>26</v>
      </c>
      <c r="D55" s="11">
        <v>2</v>
      </c>
      <c r="E55" s="36"/>
      <c r="F55" s="36" t="str">
        <f t="shared" si="4"/>
        <v/>
      </c>
    </row>
    <row r="56" spans="2:6" ht="39" customHeight="1" x14ac:dyDescent="0.2">
      <c r="B56" s="10" t="s">
        <v>46</v>
      </c>
      <c r="C56" s="11" t="s">
        <v>26</v>
      </c>
      <c r="D56" s="11">
        <v>2</v>
      </c>
      <c r="E56" s="36"/>
      <c r="F56" s="36" t="str">
        <f t="shared" si="4"/>
        <v/>
      </c>
    </row>
    <row r="57" spans="2:6" ht="39" customHeight="1" x14ac:dyDescent="0.2">
      <c r="B57" s="10" t="s">
        <v>47</v>
      </c>
      <c r="C57" s="11" t="s">
        <v>26</v>
      </c>
      <c r="D57" s="11">
        <v>1</v>
      </c>
      <c r="E57" s="36"/>
      <c r="F57" s="36" t="str">
        <f t="shared" si="4"/>
        <v/>
      </c>
    </row>
    <row r="58" spans="2:6" ht="39" customHeight="1" x14ac:dyDescent="0.2">
      <c r="B58" s="9" t="s">
        <v>48</v>
      </c>
      <c r="C58" s="12"/>
      <c r="D58" s="12"/>
      <c r="E58" s="12"/>
      <c r="F58" s="23"/>
    </row>
    <row r="59" spans="2:6" ht="34.5" customHeight="1" x14ac:dyDescent="0.2">
      <c r="B59" s="10" t="s">
        <v>49</v>
      </c>
      <c r="C59" s="11" t="s">
        <v>26</v>
      </c>
      <c r="D59" s="11">
        <v>2</v>
      </c>
      <c r="E59" s="36"/>
      <c r="F59" s="36" t="str">
        <f t="shared" ref="F59:F68" si="5">IF(E59="","",E59*D59)</f>
        <v/>
      </c>
    </row>
    <row r="60" spans="2:6" ht="34.5" customHeight="1" x14ac:dyDescent="0.2">
      <c r="B60" s="10" t="s">
        <v>50</v>
      </c>
      <c r="C60" s="11" t="s">
        <v>26</v>
      </c>
      <c r="D60" s="11">
        <v>2</v>
      </c>
      <c r="E60" s="36"/>
      <c r="F60" s="36" t="str">
        <f t="shared" si="5"/>
        <v/>
      </c>
    </row>
    <row r="61" spans="2:6" ht="34.5" customHeight="1" x14ac:dyDescent="0.2">
      <c r="B61" s="10" t="s">
        <v>51</v>
      </c>
      <c r="C61" s="11" t="s">
        <v>26</v>
      </c>
      <c r="D61" s="11">
        <v>1</v>
      </c>
      <c r="E61" s="36"/>
      <c r="F61" s="36" t="str">
        <f t="shared" si="5"/>
        <v/>
      </c>
    </row>
    <row r="62" spans="2:6" ht="34.5" customHeight="1" x14ac:dyDescent="0.2">
      <c r="B62" s="10" t="s">
        <v>52</v>
      </c>
      <c r="C62" s="11" t="s">
        <v>26</v>
      </c>
      <c r="D62" s="11">
        <v>1</v>
      </c>
      <c r="E62" s="36"/>
      <c r="F62" s="36" t="str">
        <f t="shared" si="5"/>
        <v/>
      </c>
    </row>
    <row r="63" spans="2:6" ht="34.5" customHeight="1" x14ac:dyDescent="0.2">
      <c r="B63" s="10" t="s">
        <v>53</v>
      </c>
      <c r="C63" s="11" t="s">
        <v>64</v>
      </c>
      <c r="D63" s="11">
        <v>1</v>
      </c>
      <c r="E63" s="36"/>
      <c r="F63" s="36" t="str">
        <f t="shared" si="5"/>
        <v/>
      </c>
    </row>
    <row r="64" spans="2:6" ht="34.5" customHeight="1" x14ac:dyDescent="0.2">
      <c r="B64" s="10" t="s">
        <v>54</v>
      </c>
      <c r="C64" s="11" t="s">
        <v>26</v>
      </c>
      <c r="D64" s="11">
        <v>1</v>
      </c>
      <c r="E64" s="36"/>
      <c r="F64" s="36" t="str">
        <f t="shared" si="5"/>
        <v/>
      </c>
    </row>
    <row r="65" spans="2:6" ht="34.5" customHeight="1" x14ac:dyDescent="0.2">
      <c r="B65" s="10" t="s">
        <v>55</v>
      </c>
      <c r="C65" s="11" t="s">
        <v>64</v>
      </c>
      <c r="D65" s="11">
        <v>6</v>
      </c>
      <c r="E65" s="36"/>
      <c r="F65" s="36" t="str">
        <f t="shared" si="5"/>
        <v/>
      </c>
    </row>
    <row r="66" spans="2:6" ht="34.5" customHeight="1" x14ac:dyDescent="0.2">
      <c r="B66" s="10" t="s">
        <v>56</v>
      </c>
      <c r="C66" s="11" t="s">
        <v>64</v>
      </c>
      <c r="D66" s="11">
        <v>2</v>
      </c>
      <c r="E66" s="36"/>
      <c r="F66" s="36" t="str">
        <f t="shared" si="5"/>
        <v/>
      </c>
    </row>
    <row r="67" spans="2:6" ht="34.5" customHeight="1" x14ac:dyDescent="0.2">
      <c r="B67" s="10" t="s">
        <v>57</v>
      </c>
      <c r="C67" s="11" t="s">
        <v>64</v>
      </c>
      <c r="D67" s="11">
        <v>2</v>
      </c>
      <c r="E67" s="36"/>
      <c r="F67" s="36" t="str">
        <f t="shared" si="5"/>
        <v/>
      </c>
    </row>
    <row r="68" spans="2:6" ht="34.5" customHeight="1" x14ac:dyDescent="0.2">
      <c r="B68" s="10" t="s">
        <v>58</v>
      </c>
      <c r="C68" s="11" t="s">
        <v>64</v>
      </c>
      <c r="D68" s="11">
        <v>16</v>
      </c>
      <c r="E68" s="36"/>
      <c r="F68" s="36" t="str">
        <f t="shared" si="5"/>
        <v/>
      </c>
    </row>
    <row r="69" spans="2:6" ht="15.75" x14ac:dyDescent="0.2">
      <c r="B69" s="9" t="s">
        <v>59</v>
      </c>
      <c r="C69" s="12"/>
      <c r="D69" s="12"/>
      <c r="E69" s="12"/>
      <c r="F69" s="23"/>
    </row>
    <row r="70" spans="2:6" ht="15.75" x14ac:dyDescent="0.2">
      <c r="B70" s="9" t="s">
        <v>60</v>
      </c>
      <c r="C70" s="22"/>
      <c r="D70" s="22"/>
      <c r="E70" s="22"/>
      <c r="F70" s="23"/>
    </row>
    <row r="71" spans="2:6" ht="15.75" x14ac:dyDescent="0.2">
      <c r="B71" s="9" t="s">
        <v>63</v>
      </c>
      <c r="C71" s="22"/>
      <c r="D71" s="22"/>
      <c r="E71" s="22"/>
      <c r="F71" s="23"/>
    </row>
    <row r="72" spans="2:6" ht="15.75" x14ac:dyDescent="0.2">
      <c r="B72" s="9" t="s">
        <v>65</v>
      </c>
      <c r="C72" s="22"/>
      <c r="D72" s="22"/>
      <c r="E72" s="22"/>
      <c r="F72" s="23"/>
    </row>
    <row r="73" spans="2:6" ht="16.5" thickBot="1" x14ac:dyDescent="0.25">
      <c r="B73" s="7"/>
      <c r="C73" s="25"/>
      <c r="D73" s="25"/>
      <c r="E73" s="25"/>
      <c r="F73" s="25"/>
    </row>
    <row r="74" spans="2:6" ht="16.5" thickBot="1" x14ac:dyDescent="0.3">
      <c r="B74" s="30" t="s">
        <v>0</v>
      </c>
      <c r="C74" s="34"/>
      <c r="D74" s="34"/>
      <c r="E74" s="34"/>
      <c r="F74" s="37">
        <f>SUM(F59:F68,F52:F57,F50,F48)</f>
        <v>0</v>
      </c>
    </row>
    <row r="75" spans="2:6" ht="15.75" x14ac:dyDescent="0.2">
      <c r="B75" s="7"/>
    </row>
    <row r="76" spans="2:6" ht="31.5" customHeight="1" x14ac:dyDescent="0.2">
      <c r="B76" s="40" t="s">
        <v>75</v>
      </c>
      <c r="C76" s="40"/>
      <c r="D76" s="40"/>
      <c r="E76" s="40"/>
      <c r="F76" s="40"/>
    </row>
    <row r="77" spans="2:6" ht="15.75" x14ac:dyDescent="0.2">
      <c r="B77" s="6"/>
    </row>
    <row r="79" spans="2:6" ht="27" customHeight="1" x14ac:dyDescent="0.2">
      <c r="B79" s="10" t="s">
        <v>66</v>
      </c>
      <c r="C79" s="11" t="s">
        <v>29</v>
      </c>
      <c r="D79" s="11">
        <v>65</v>
      </c>
      <c r="E79" s="36"/>
      <c r="F79" s="36" t="str">
        <f t="shared" ref="F79:F84" si="6">IF(E79="","",E79*D79)</f>
        <v/>
      </c>
    </row>
    <row r="80" spans="2:6" ht="27" customHeight="1" x14ac:dyDescent="0.2">
      <c r="B80" s="10" t="s">
        <v>67</v>
      </c>
      <c r="C80" s="11" t="s">
        <v>28</v>
      </c>
      <c r="D80" s="11">
        <v>35</v>
      </c>
      <c r="E80" s="36"/>
      <c r="F80" s="36" t="str">
        <f t="shared" si="6"/>
        <v/>
      </c>
    </row>
    <row r="81" spans="2:6" ht="27" customHeight="1" x14ac:dyDescent="0.2">
      <c r="B81" s="10" t="s">
        <v>68</v>
      </c>
      <c r="C81" s="11" t="s">
        <v>29</v>
      </c>
      <c r="D81" s="11">
        <v>27</v>
      </c>
      <c r="E81" s="36"/>
      <c r="F81" s="36" t="str">
        <f t="shared" si="6"/>
        <v/>
      </c>
    </row>
    <row r="82" spans="2:6" ht="27" customHeight="1" x14ac:dyDescent="0.2">
      <c r="B82" s="10" t="s">
        <v>69</v>
      </c>
      <c r="C82" s="11" t="s">
        <v>29</v>
      </c>
      <c r="D82" s="11">
        <v>45</v>
      </c>
      <c r="E82" s="36"/>
      <c r="F82" s="36" t="str">
        <f t="shared" si="6"/>
        <v/>
      </c>
    </row>
    <row r="83" spans="2:6" ht="27" customHeight="1" x14ac:dyDescent="0.2">
      <c r="B83" s="10" t="s">
        <v>70</v>
      </c>
      <c r="C83" s="11" t="s">
        <v>29</v>
      </c>
      <c r="D83" s="11">
        <v>52</v>
      </c>
      <c r="E83" s="36"/>
      <c r="F83" s="36" t="str">
        <f t="shared" si="6"/>
        <v/>
      </c>
    </row>
    <row r="84" spans="2:6" ht="27" customHeight="1" x14ac:dyDescent="0.2">
      <c r="B84" s="10" t="s">
        <v>71</v>
      </c>
      <c r="C84" s="11" t="s">
        <v>29</v>
      </c>
      <c r="D84" s="11">
        <v>4</v>
      </c>
      <c r="E84" s="36"/>
      <c r="F84" s="36" t="str">
        <f t="shared" si="6"/>
        <v/>
      </c>
    </row>
    <row r="85" spans="2:6" x14ac:dyDescent="0.2">
      <c r="B85" s="15"/>
    </row>
    <row r="86" spans="2:6" ht="15.75" x14ac:dyDescent="0.2">
      <c r="B86" s="9" t="s">
        <v>72</v>
      </c>
      <c r="C86" s="22"/>
      <c r="D86" s="22"/>
      <c r="E86" s="22"/>
      <c r="F86" s="23"/>
    </row>
    <row r="87" spans="2:6" ht="15.75" x14ac:dyDescent="0.2">
      <c r="B87" s="9" t="s">
        <v>73</v>
      </c>
      <c r="C87" s="22"/>
      <c r="D87" s="22"/>
      <c r="E87" s="22"/>
      <c r="F87" s="23"/>
    </row>
    <row r="88" spans="2:6" ht="15.75" x14ac:dyDescent="0.2">
      <c r="B88" s="9" t="s">
        <v>74</v>
      </c>
      <c r="C88" s="22"/>
      <c r="D88" s="22"/>
      <c r="E88" s="22"/>
      <c r="F88" s="23"/>
    </row>
    <row r="89" spans="2:6" ht="16.5" thickBot="1" x14ac:dyDescent="0.25">
      <c r="B89" s="7"/>
      <c r="C89" s="25"/>
      <c r="D89" s="25"/>
      <c r="E89" s="25"/>
      <c r="F89" s="25"/>
    </row>
    <row r="90" spans="2:6" ht="16.5" thickBot="1" x14ac:dyDescent="0.3">
      <c r="B90" s="35" t="s">
        <v>0</v>
      </c>
      <c r="C90" s="34"/>
      <c r="D90" s="34"/>
      <c r="E90" s="34"/>
      <c r="F90" s="37">
        <f>SUM(F79:F88)</f>
        <v>0</v>
      </c>
    </row>
    <row r="93" spans="2:6" ht="15.75" x14ac:dyDescent="0.2">
      <c r="B93" s="8" t="s">
        <v>76</v>
      </c>
    </row>
    <row r="96" spans="2:6" ht="26.25" customHeight="1" x14ac:dyDescent="0.2">
      <c r="B96" s="10" t="s">
        <v>77</v>
      </c>
      <c r="C96" s="11" t="s">
        <v>64</v>
      </c>
      <c r="D96" s="11">
        <v>20</v>
      </c>
      <c r="E96" s="36"/>
      <c r="F96" s="36" t="str">
        <f t="shared" ref="F96:F101" si="7">IF(E96="","",E96*D96)</f>
        <v/>
      </c>
    </row>
    <row r="97" spans="2:6" ht="26.25" customHeight="1" x14ac:dyDescent="0.2">
      <c r="B97" s="10" t="s">
        <v>78</v>
      </c>
      <c r="C97" s="11" t="s">
        <v>28</v>
      </c>
      <c r="D97" s="11">
        <v>4</v>
      </c>
      <c r="E97" s="36"/>
      <c r="F97" s="36" t="str">
        <f t="shared" si="7"/>
        <v/>
      </c>
    </row>
    <row r="98" spans="2:6" ht="26.25" customHeight="1" x14ac:dyDescent="0.2">
      <c r="B98" s="10" t="s">
        <v>79</v>
      </c>
      <c r="C98" s="11" t="s">
        <v>64</v>
      </c>
      <c r="D98" s="11">
        <v>12</v>
      </c>
      <c r="E98" s="36"/>
      <c r="F98" s="36" t="str">
        <f t="shared" si="7"/>
        <v/>
      </c>
    </row>
    <row r="99" spans="2:6" ht="26.25" customHeight="1" x14ac:dyDescent="0.2">
      <c r="B99" s="10" t="s">
        <v>80</v>
      </c>
      <c r="C99" s="11" t="s">
        <v>64</v>
      </c>
      <c r="D99" s="11">
        <v>7</v>
      </c>
      <c r="E99" s="36"/>
      <c r="F99" s="36" t="str">
        <f t="shared" si="7"/>
        <v/>
      </c>
    </row>
    <row r="100" spans="2:6" ht="26.25" customHeight="1" x14ac:dyDescent="0.2">
      <c r="B100" s="10" t="s">
        <v>81</v>
      </c>
      <c r="C100" s="11" t="s">
        <v>26</v>
      </c>
      <c r="D100" s="11">
        <v>1</v>
      </c>
      <c r="E100" s="36"/>
      <c r="F100" s="36" t="str">
        <f t="shared" si="7"/>
        <v/>
      </c>
    </row>
    <row r="101" spans="2:6" ht="26.25" customHeight="1" x14ac:dyDescent="0.2">
      <c r="B101" s="10" t="s">
        <v>82</v>
      </c>
      <c r="C101" s="11" t="s">
        <v>64</v>
      </c>
      <c r="D101" s="11">
        <v>2</v>
      </c>
      <c r="E101" s="36"/>
      <c r="F101" s="36" t="str">
        <f t="shared" si="7"/>
        <v/>
      </c>
    </row>
    <row r="102" spans="2:6" ht="15.75" thickBot="1" x14ac:dyDescent="0.25"/>
    <row r="103" spans="2:6" ht="16.5" thickBot="1" x14ac:dyDescent="0.3">
      <c r="B103" s="35" t="s">
        <v>0</v>
      </c>
      <c r="C103" s="32"/>
      <c r="D103" s="32"/>
      <c r="E103" s="32"/>
      <c r="F103" s="37">
        <f>SUM(F96:F102)</f>
        <v>0</v>
      </c>
    </row>
    <row r="105" spans="2:6" ht="15.75" x14ac:dyDescent="0.2">
      <c r="B105" s="8" t="s">
        <v>83</v>
      </c>
    </row>
    <row r="107" spans="2:6" ht="30" x14ac:dyDescent="0.2">
      <c r="B107" s="21" t="s">
        <v>84</v>
      </c>
      <c r="C107" s="11" t="s">
        <v>29</v>
      </c>
      <c r="D107" s="11">
        <v>90</v>
      </c>
      <c r="E107" s="36"/>
      <c r="F107" s="36" t="str">
        <f t="shared" ref="F107:F110" si="8">IF(E107="","",E107*D107)</f>
        <v/>
      </c>
    </row>
    <row r="108" spans="2:6" ht="24" customHeight="1" x14ac:dyDescent="0.2">
      <c r="B108" s="10" t="s">
        <v>85</v>
      </c>
      <c r="C108" s="11" t="s">
        <v>29</v>
      </c>
      <c r="D108" s="11">
        <v>185</v>
      </c>
      <c r="E108" s="36"/>
      <c r="F108" s="36" t="str">
        <f t="shared" si="8"/>
        <v/>
      </c>
    </row>
    <row r="109" spans="2:6" ht="24" customHeight="1" x14ac:dyDescent="0.2">
      <c r="B109" s="10" t="s">
        <v>86</v>
      </c>
      <c r="C109" s="11" t="s">
        <v>29</v>
      </c>
      <c r="D109" s="11">
        <v>16</v>
      </c>
      <c r="E109" s="36"/>
      <c r="F109" s="36" t="str">
        <f t="shared" si="8"/>
        <v/>
      </c>
    </row>
    <row r="110" spans="2:6" ht="24" customHeight="1" x14ac:dyDescent="0.2">
      <c r="B110" s="10" t="s">
        <v>112</v>
      </c>
      <c r="C110" s="11" t="s">
        <v>64</v>
      </c>
      <c r="D110" s="11">
        <v>12</v>
      </c>
      <c r="E110" s="36"/>
      <c r="F110" s="36" t="str">
        <f t="shared" si="8"/>
        <v/>
      </c>
    </row>
    <row r="111" spans="2:6" ht="15.75" thickBot="1" x14ac:dyDescent="0.25"/>
    <row r="112" spans="2:6" ht="16.5" thickBot="1" x14ac:dyDescent="0.3">
      <c r="B112" s="33" t="s">
        <v>0</v>
      </c>
      <c r="C112" s="32"/>
      <c r="D112" s="32"/>
      <c r="E112" s="32"/>
      <c r="F112" s="37">
        <f>SUM(F107:F111)</f>
        <v>0</v>
      </c>
    </row>
    <row r="114" spans="2:6" ht="15.75" x14ac:dyDescent="0.2">
      <c r="B114" s="5" t="s">
        <v>87</v>
      </c>
    </row>
    <row r="115" spans="2:6" ht="15.75" thickBot="1" x14ac:dyDescent="0.25"/>
    <row r="116" spans="2:6" ht="15.75" thickBot="1" x14ac:dyDescent="0.25">
      <c r="B116" s="1" t="s">
        <v>4</v>
      </c>
      <c r="C116" s="2" t="s">
        <v>3</v>
      </c>
      <c r="D116" s="2" t="s">
        <v>2</v>
      </c>
      <c r="E116" s="2" t="s">
        <v>1</v>
      </c>
      <c r="F116" s="2" t="s">
        <v>0</v>
      </c>
    </row>
    <row r="118" spans="2:6" ht="32.25" customHeight="1" x14ac:dyDescent="0.2">
      <c r="B118" s="10"/>
      <c r="C118" s="24"/>
      <c r="D118" s="11"/>
      <c r="E118" s="36"/>
      <c r="F118" s="36" t="str">
        <f>IF(E118="","",E118*D118)</f>
        <v/>
      </c>
    </row>
    <row r="119" spans="2:6" ht="32.25" customHeight="1" x14ac:dyDescent="0.2">
      <c r="B119" s="9" t="s">
        <v>88</v>
      </c>
      <c r="C119" s="22"/>
      <c r="D119" s="12"/>
      <c r="E119" s="12"/>
      <c r="F119" s="23"/>
    </row>
    <row r="120" spans="2:6" ht="32.25" customHeight="1" x14ac:dyDescent="0.2">
      <c r="B120" s="10" t="s">
        <v>89</v>
      </c>
      <c r="C120" s="24" t="s">
        <v>64</v>
      </c>
      <c r="D120" s="11">
        <v>2</v>
      </c>
      <c r="E120" s="36"/>
      <c r="F120" s="36" t="str">
        <f t="shared" ref="F120:F124" si="9">IF(E120="","",E120*D120)</f>
        <v/>
      </c>
    </row>
    <row r="121" spans="2:6" ht="32.25" customHeight="1" x14ac:dyDescent="0.2">
      <c r="B121" s="10" t="s">
        <v>90</v>
      </c>
      <c r="C121" s="24" t="s">
        <v>64</v>
      </c>
      <c r="D121" s="11">
        <v>1</v>
      </c>
      <c r="E121" s="36"/>
      <c r="F121" s="36" t="str">
        <f t="shared" si="9"/>
        <v/>
      </c>
    </row>
    <row r="122" spans="2:6" ht="32.25" customHeight="1" x14ac:dyDescent="0.2">
      <c r="B122" s="10" t="s">
        <v>91</v>
      </c>
      <c r="C122" s="24" t="s">
        <v>64</v>
      </c>
      <c r="D122" s="11">
        <v>2</v>
      </c>
      <c r="E122" s="36"/>
      <c r="F122" s="36" t="str">
        <f t="shared" si="9"/>
        <v/>
      </c>
    </row>
    <row r="123" spans="2:6" ht="32.25" customHeight="1" x14ac:dyDescent="0.2">
      <c r="B123" s="10" t="s">
        <v>92</v>
      </c>
      <c r="C123" s="24" t="s">
        <v>64</v>
      </c>
      <c r="D123" s="11">
        <v>4</v>
      </c>
      <c r="E123" s="36"/>
      <c r="F123" s="36" t="str">
        <f t="shared" si="9"/>
        <v/>
      </c>
    </row>
    <row r="124" spans="2:6" ht="32.25" customHeight="1" x14ac:dyDescent="0.2">
      <c r="B124" s="14" t="s">
        <v>93</v>
      </c>
      <c r="C124" s="29" t="s">
        <v>64</v>
      </c>
      <c r="D124" s="16">
        <v>2</v>
      </c>
      <c r="E124" s="36"/>
      <c r="F124" s="36" t="str">
        <f t="shared" si="9"/>
        <v/>
      </c>
    </row>
    <row r="125" spans="2:6" ht="32.25" customHeight="1" x14ac:dyDescent="0.2">
      <c r="B125" s="9" t="s">
        <v>87</v>
      </c>
      <c r="C125" s="22"/>
      <c r="D125" s="12"/>
      <c r="E125" s="12"/>
      <c r="F125" s="23"/>
    </row>
    <row r="126" spans="2:6" ht="32.25" customHeight="1" x14ac:dyDescent="0.2">
      <c r="B126" s="10" t="s">
        <v>94</v>
      </c>
      <c r="C126" s="24" t="s">
        <v>64</v>
      </c>
      <c r="D126" s="11">
        <v>1</v>
      </c>
      <c r="E126" s="36"/>
      <c r="F126" s="36" t="str">
        <f t="shared" ref="F126:F128" si="10">IF(E126="","",E126*D126)</f>
        <v/>
      </c>
    </row>
    <row r="127" spans="2:6" ht="32.25" customHeight="1" x14ac:dyDescent="0.2">
      <c r="B127" s="10" t="s">
        <v>95</v>
      </c>
      <c r="C127" s="24" t="s">
        <v>64</v>
      </c>
      <c r="D127" s="11">
        <v>1</v>
      </c>
      <c r="E127" s="36"/>
      <c r="F127" s="36" t="str">
        <f t="shared" si="10"/>
        <v/>
      </c>
    </row>
    <row r="128" spans="2:6" ht="32.25" customHeight="1" x14ac:dyDescent="0.2">
      <c r="B128" s="10" t="s">
        <v>96</v>
      </c>
      <c r="C128" s="24" t="s">
        <v>64</v>
      </c>
      <c r="D128" s="11">
        <v>1</v>
      </c>
      <c r="E128" s="36"/>
      <c r="F128" s="36" t="str">
        <f t="shared" si="10"/>
        <v/>
      </c>
    </row>
    <row r="129" spans="2:6" ht="32.25" customHeight="1" x14ac:dyDescent="0.2">
      <c r="B129" s="9" t="s">
        <v>97</v>
      </c>
      <c r="C129" s="22"/>
      <c r="D129" s="12"/>
      <c r="E129" s="12"/>
      <c r="F129" s="23"/>
    </row>
    <row r="130" spans="2:6" ht="32.25" customHeight="1" x14ac:dyDescent="0.2">
      <c r="B130" s="10" t="s">
        <v>98</v>
      </c>
      <c r="C130" s="24" t="s">
        <v>64</v>
      </c>
      <c r="D130" s="11">
        <v>1</v>
      </c>
      <c r="E130" s="36"/>
      <c r="F130" s="36" t="str">
        <f t="shared" ref="F130:F134" si="11">IF(E130="","",E130*D130)</f>
        <v/>
      </c>
    </row>
    <row r="131" spans="2:6" ht="32.25" customHeight="1" x14ac:dyDescent="0.2">
      <c r="B131" s="10" t="s">
        <v>99</v>
      </c>
      <c r="C131" s="24" t="s">
        <v>64</v>
      </c>
      <c r="D131" s="11">
        <v>1</v>
      </c>
      <c r="E131" s="36"/>
      <c r="F131" s="36" t="str">
        <f t="shared" si="11"/>
        <v/>
      </c>
    </row>
    <row r="132" spans="2:6" ht="32.25" customHeight="1" x14ac:dyDescent="0.2">
      <c r="B132" s="10" t="s">
        <v>121</v>
      </c>
      <c r="C132" s="24" t="s">
        <v>64</v>
      </c>
      <c r="D132" s="11">
        <v>1</v>
      </c>
      <c r="E132" s="36"/>
      <c r="F132" s="36" t="str">
        <f t="shared" si="11"/>
        <v/>
      </c>
    </row>
    <row r="133" spans="2:6" ht="32.25" customHeight="1" x14ac:dyDescent="0.2">
      <c r="B133" s="10" t="s">
        <v>100</v>
      </c>
      <c r="C133" s="24" t="s">
        <v>64</v>
      </c>
      <c r="D133" s="11">
        <v>1</v>
      </c>
      <c r="E133" s="36"/>
      <c r="F133" s="36" t="str">
        <f t="shared" si="11"/>
        <v/>
      </c>
    </row>
    <row r="134" spans="2:6" ht="32.25" customHeight="1" x14ac:dyDescent="0.2">
      <c r="B134" s="14" t="s">
        <v>101</v>
      </c>
      <c r="C134" s="29" t="s">
        <v>64</v>
      </c>
      <c r="D134" s="16">
        <v>2</v>
      </c>
      <c r="E134" s="36"/>
      <c r="F134" s="36" t="str">
        <f t="shared" si="11"/>
        <v/>
      </c>
    </row>
    <row r="135" spans="2:6" ht="32.25" customHeight="1" x14ac:dyDescent="0.2">
      <c r="B135" s="9" t="s">
        <v>102</v>
      </c>
      <c r="C135" s="22"/>
      <c r="D135" s="22"/>
      <c r="E135" s="22"/>
      <c r="F135" s="23"/>
    </row>
    <row r="136" spans="2:6" ht="32.25" customHeight="1" x14ac:dyDescent="0.2">
      <c r="B136" s="10" t="s">
        <v>103</v>
      </c>
      <c r="C136" s="24" t="s">
        <v>64</v>
      </c>
      <c r="D136" s="17">
        <v>8</v>
      </c>
      <c r="E136" s="36"/>
      <c r="F136" s="36" t="str">
        <f t="shared" ref="F136:F140" si="12">IF(E136="","",E136*D136)</f>
        <v/>
      </c>
    </row>
    <row r="137" spans="2:6" ht="32.25" customHeight="1" x14ac:dyDescent="0.2">
      <c r="B137" s="10" t="s">
        <v>104</v>
      </c>
      <c r="C137" s="24" t="s">
        <v>28</v>
      </c>
      <c r="D137" s="17">
        <v>3.1</v>
      </c>
      <c r="E137" s="36"/>
      <c r="F137" s="36" t="str">
        <f t="shared" si="12"/>
        <v/>
      </c>
    </row>
    <row r="138" spans="2:6" ht="32.25" customHeight="1" x14ac:dyDescent="0.2">
      <c r="B138" s="10" t="s">
        <v>105</v>
      </c>
      <c r="C138" s="24" t="s">
        <v>64</v>
      </c>
      <c r="D138" s="17">
        <v>2</v>
      </c>
      <c r="E138" s="36"/>
      <c r="F138" s="36" t="str">
        <f t="shared" si="12"/>
        <v/>
      </c>
    </row>
    <row r="139" spans="2:6" ht="32.25" customHeight="1" x14ac:dyDescent="0.2">
      <c r="B139" s="10" t="s">
        <v>106</v>
      </c>
      <c r="C139" s="24" t="s">
        <v>64</v>
      </c>
      <c r="D139" s="17">
        <v>1</v>
      </c>
      <c r="E139" s="36"/>
      <c r="F139" s="36" t="str">
        <f t="shared" si="12"/>
        <v/>
      </c>
    </row>
    <row r="140" spans="2:6" ht="32.25" customHeight="1" x14ac:dyDescent="0.2">
      <c r="B140" s="10"/>
      <c r="C140" s="24"/>
      <c r="D140" s="17"/>
      <c r="E140" s="36"/>
      <c r="F140" s="36" t="str">
        <f t="shared" si="12"/>
        <v/>
      </c>
    </row>
    <row r="141" spans="2:6" ht="32.25" customHeight="1" x14ac:dyDescent="0.2">
      <c r="B141" s="9" t="s">
        <v>107</v>
      </c>
      <c r="C141" s="22"/>
      <c r="D141" s="22"/>
      <c r="E141" s="12"/>
      <c r="F141" s="23"/>
    </row>
    <row r="142" spans="2:6" ht="32.25" customHeight="1" x14ac:dyDescent="0.2">
      <c r="B142" s="10" t="s">
        <v>108</v>
      </c>
      <c r="C142" s="24" t="s">
        <v>64</v>
      </c>
      <c r="D142" s="17">
        <v>1</v>
      </c>
      <c r="E142" s="36"/>
      <c r="F142" s="36" t="str">
        <f t="shared" ref="F142:F144" si="13">IF(E142="","",E142*D142)</f>
        <v/>
      </c>
    </row>
    <row r="143" spans="2:6" ht="32.25" customHeight="1" x14ac:dyDescent="0.2">
      <c r="B143" s="10" t="s">
        <v>109</v>
      </c>
      <c r="C143" s="24" t="s">
        <v>64</v>
      </c>
      <c r="D143" s="17">
        <v>1</v>
      </c>
      <c r="E143" s="36"/>
      <c r="F143" s="36" t="str">
        <f t="shared" si="13"/>
        <v/>
      </c>
    </row>
    <row r="144" spans="2:6" ht="32.25" customHeight="1" thickBot="1" x14ac:dyDescent="0.25">
      <c r="B144" s="18" t="s">
        <v>110</v>
      </c>
      <c r="C144" s="24" t="s">
        <v>64</v>
      </c>
      <c r="D144" s="17">
        <v>15</v>
      </c>
      <c r="E144" s="36"/>
      <c r="F144" s="36" t="str">
        <f t="shared" si="13"/>
        <v/>
      </c>
    </row>
    <row r="145" spans="2:6" x14ac:dyDescent="0.2">
      <c r="E145" s="19"/>
      <c r="F145" s="27"/>
    </row>
    <row r="146" spans="2:6" ht="21.75" customHeight="1" x14ac:dyDescent="0.2">
      <c r="B146" s="7" t="s">
        <v>111</v>
      </c>
    </row>
    <row r="147" spans="2:6" ht="15.75" thickBot="1" x14ac:dyDescent="0.25"/>
    <row r="148" spans="2:6" ht="16.5" thickBot="1" x14ac:dyDescent="0.3">
      <c r="B148" s="33"/>
      <c r="C148" s="34"/>
      <c r="D148" s="34"/>
      <c r="E148" s="34"/>
      <c r="F148" s="37">
        <f>SUM(F118:F147)</f>
        <v>0</v>
      </c>
    </row>
    <row r="149" spans="2:6" ht="32.25" customHeight="1" x14ac:dyDescent="0.2">
      <c r="B149" s="10" t="s">
        <v>117</v>
      </c>
      <c r="C149" s="24" t="s">
        <v>118</v>
      </c>
      <c r="D149" s="17">
        <v>140</v>
      </c>
      <c r="E149" s="36"/>
      <c r="F149" s="36" t="str">
        <f t="shared" ref="F149:F151" si="14">IF(E149="","",E149*D149)</f>
        <v/>
      </c>
    </row>
    <row r="150" spans="2:6" ht="32.25" customHeight="1" x14ac:dyDescent="0.2">
      <c r="B150" s="10" t="s">
        <v>119</v>
      </c>
      <c r="C150" s="24" t="s">
        <v>118</v>
      </c>
      <c r="D150" s="17">
        <v>120</v>
      </c>
      <c r="E150" s="36"/>
      <c r="F150" s="36" t="str">
        <f t="shared" si="14"/>
        <v/>
      </c>
    </row>
    <row r="151" spans="2:6" ht="32.25" customHeight="1" thickBot="1" x14ac:dyDescent="0.25">
      <c r="B151" s="10" t="s">
        <v>120</v>
      </c>
      <c r="C151" s="11" t="s">
        <v>26</v>
      </c>
      <c r="D151" s="17">
        <v>1</v>
      </c>
      <c r="E151" s="36">
        <v>32000</v>
      </c>
      <c r="F151" s="36">
        <f t="shared" si="14"/>
        <v>32000</v>
      </c>
    </row>
    <row r="152" spans="2:6" ht="21" thickBot="1" x14ac:dyDescent="0.35">
      <c r="B152" s="33" t="s">
        <v>115</v>
      </c>
      <c r="E152" s="38" t="s">
        <v>114</v>
      </c>
      <c r="F152" s="39" t="e">
        <f>F148+F112+F103+F90+F74+F43+F27+F150+F149+F151</f>
        <v>#VALUE!</v>
      </c>
    </row>
  </sheetData>
  <sheetProtection password="CAB3" sheet="1" objects="1" scenarios="1"/>
  <protectedRanges>
    <protectedRange sqref="E1:E1048576" name="טווח1"/>
  </protectedRanges>
  <mergeCells count="3">
    <mergeCell ref="B3:F3"/>
    <mergeCell ref="B29:F29"/>
    <mergeCell ref="B76:F76"/>
  </mergeCells>
  <pageMargins left="0.31496062992125984" right="0.31496062992125984" top="0.35433070866141736" bottom="0.35433070866141736" header="0.31496062992125984" footer="0.31496062992125984"/>
  <pageSetup paperSize="9" scale="63" fitToHeight="5" orientation="portrait" r:id="rId1"/>
  <headerFooter>
    <oddFooter>&amp;L&amp;F</oddFooter>
  </headerFooter>
  <rowBreaks count="3" manualBreakCount="3">
    <brk id="44" max="16383" man="1"/>
    <brk id="91" max="16383" man="1"/>
    <brk id="11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</vt:i4>
      </vt:variant>
    </vt:vector>
  </HeadingPairs>
  <TitlesOfParts>
    <vt:vector size="2" baseType="lpstr">
      <vt:lpstr>גיליון1</vt:lpstr>
      <vt:lpstr>גיליון1!WPrint_TitlesW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מיכל בן דוד</dc:creator>
  <cp:lastModifiedBy>אריאל וילינגר</cp:lastModifiedBy>
  <cp:lastPrinted>2024-01-25T08:52:27Z</cp:lastPrinted>
  <dcterms:created xsi:type="dcterms:W3CDTF">2024-01-15T06:19:48Z</dcterms:created>
  <dcterms:modified xsi:type="dcterms:W3CDTF">2024-02-25T13:48:42Z</dcterms:modified>
</cp:coreProperties>
</file>